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Приложение № 1" sheetId="1" r:id="rId1"/>
  </sheets>
  <definedNames>
    <definedName name="_xlnm._FilterDatabase" localSheetId="0" hidden="1">'Приложение № 1'!$A$10:$S$10</definedName>
    <definedName name="_xlnm.Print_Area" localSheetId="0">'Приложение № 1'!$B$9:$S$11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L12" i="1" s="1"/>
  <c r="P13" i="1"/>
  <c r="L13" i="1" s="1"/>
  <c r="P14" i="1"/>
  <c r="L14" i="1" s="1"/>
  <c r="P15" i="1"/>
  <c r="L15" i="1" s="1"/>
  <c r="P16" i="1"/>
  <c r="L16" i="1" s="1"/>
  <c r="P17" i="1"/>
  <c r="L17" i="1" s="1"/>
  <c r="P18" i="1"/>
  <c r="L18" i="1" s="1"/>
  <c r="P19" i="1"/>
  <c r="L19" i="1" s="1"/>
  <c r="P20" i="1"/>
  <c r="L20" i="1" s="1"/>
  <c r="P21" i="1"/>
  <c r="L21" i="1" s="1"/>
  <c r="P11" i="1"/>
  <c r="L11" i="1" s="1"/>
  <c r="K21" i="1" l="1"/>
  <c r="K19" i="1"/>
  <c r="K20" i="1"/>
  <c r="K18" i="1"/>
  <c r="K17" i="1"/>
  <c r="K16" i="1"/>
  <c r="K15" i="1"/>
  <c r="K14" i="1"/>
  <c r="K11" i="1"/>
  <c r="K13" i="1"/>
  <c r="K12" i="1"/>
</calcChain>
</file>

<file path=xl/sharedStrings.xml><?xml version="1.0" encoding="utf-8"?>
<sst xmlns="http://schemas.openxmlformats.org/spreadsheetml/2006/main" count="98" uniqueCount="74">
  <si>
    <t>СПП 2024</t>
  </si>
  <si>
    <t>Цена ЕД на закуп (при поставке ЛС на условиях отличных от условий DDP), тенге</t>
  </si>
  <si>
    <t>Цена ЕД на закуп (при поставке ЛС на условиях DDP), тенге</t>
  </si>
  <si>
    <t>Сумма по цене закупа (при поставке ЛС на условиях отличных от условий DDP), тенге</t>
  </si>
  <si>
    <t>Сумма по цене закупа (при поставке ЛС на условиях DDP), тенге</t>
  </si>
  <si>
    <t>№</t>
  </si>
  <si>
    <t>Форма медицинской помощи</t>
  </si>
  <si>
    <t>МНН</t>
  </si>
  <si>
    <t>Лекарственная  форма</t>
  </si>
  <si>
    <t>Единица измерения</t>
  </si>
  <si>
    <t>Предельная цена по МЗ РК</t>
  </si>
  <si>
    <t>Номер регистрационного удостоверения</t>
  </si>
  <si>
    <t xml:space="preserve">Торговое наименование </t>
  </si>
  <si>
    <t>Производитель</t>
  </si>
  <si>
    <t>Количество к закупу</t>
  </si>
  <si>
    <t>ГРАФИК ПОСТАВКИ</t>
  </si>
  <si>
    <t>АЛО; Стационар</t>
  </si>
  <si>
    <t>таблетка</t>
  </si>
  <si>
    <t>Стационар</t>
  </si>
  <si>
    <t>флакон</t>
  </si>
  <si>
    <t>Пропранолол</t>
  </si>
  <si>
    <t>таблетки 10 мг</t>
  </si>
  <si>
    <t>таблетки 40 мг</t>
  </si>
  <si>
    <t>Фторурацил</t>
  </si>
  <si>
    <t>раствор для внутривенного введения 50 мг/мл, 5 мл</t>
  </si>
  <si>
    <t>раствор для внутривенного введения 50 мг/мл, 10 мл</t>
  </si>
  <si>
    <t>Иммуноглобулин Анти-D(Rh)</t>
  </si>
  <si>
    <t>раствор для внутривенного и внутримышечного введения 1500 МЕ (300 мкг)/2 мл</t>
  </si>
  <si>
    <t>шприц</t>
  </si>
  <si>
    <t>Соматропин****</t>
  </si>
  <si>
    <t>раствор для инъекций/ порошок лиофилизированный для приготовления раствора для инъекций 8 мг</t>
  </si>
  <si>
    <t>мг</t>
  </si>
  <si>
    <t>раствор для инъекций/ порошок лиофилизированный для приготовления раствора для инъекций 20 мг</t>
  </si>
  <si>
    <t xml:space="preserve">мг </t>
  </si>
  <si>
    <t>Арипипразол</t>
  </si>
  <si>
    <t>таблетки 20 мг</t>
  </si>
  <si>
    <t>Лейпрорелин</t>
  </si>
  <si>
    <t>порошок лиофилизированный для приготовления суспензии для инъекций, 11,25 мг</t>
  </si>
  <si>
    <t>Вилантерол и Умеклидиния бромид</t>
  </si>
  <si>
    <t>порошок для ингаляций дозированный, 22 мкг/55 мкг</t>
  </si>
  <si>
    <t>контейнер</t>
  </si>
  <si>
    <t>Метадон</t>
  </si>
  <si>
    <t>раствор для орального применения, 5 мг/мл</t>
  </si>
  <si>
    <t>РК-ЛС-5№010290</t>
  </si>
  <si>
    <t>Анаприлин</t>
  </si>
  <si>
    <t>ПАО «Биосинтез», Россия</t>
  </si>
  <si>
    <t>Фторурацил ФаРес®</t>
  </si>
  <si>
    <t>РК-ЛС-5№020033</t>
  </si>
  <si>
    <t>РК-БП-5№023856</t>
  </si>
  <si>
    <t>Сайзен®</t>
  </si>
  <si>
    <t>РК-ЛС-5№017716</t>
  </si>
  <si>
    <t>Люкрин Депо</t>
  </si>
  <si>
    <t>РК-ЛС-5№021600</t>
  </si>
  <si>
    <t>АНОРО®ЭЛЛИПТА®</t>
  </si>
  <si>
    <t>РК-ЛС-5№121922</t>
  </si>
  <si>
    <t>РК-ЛС-5№010289</t>
  </si>
  <si>
    <t>РК-БП-5№122132</t>
  </si>
  <si>
    <t>РК-ЛС-3№021041</t>
  </si>
  <si>
    <t>АБИЗОЛ®</t>
  </si>
  <si>
    <t>Тимоорган Фармации ГмбХ, Германия</t>
  </si>
  <si>
    <t>CSL Behring AG, Швейцария</t>
  </si>
  <si>
    <t>Мерк Сероно С.п.А., Италия</t>
  </si>
  <si>
    <t>Резогам Н</t>
  </si>
  <si>
    <t>АО «Нобел АФФ», Республика Казахстан</t>
  </si>
  <si>
    <t>Такеда Фармасьютикал Компани Лимитед, Япония</t>
  </si>
  <si>
    <t>Глаксо Оперэйшенс Великобритания Лимитед (Глаксо Вэллком Оперэйшенс), Великобритания</t>
  </si>
  <si>
    <t>L. Molteni &amp; C dei F.lli Alitti Societa di Esercizio S.p.A., Италия</t>
  </si>
  <si>
    <t>c 15 по 31 июля 2024 года</t>
  </si>
  <si>
    <t>с 1 по 15 сентября 2024 года</t>
  </si>
  <si>
    <t>с 1 по 15 ноября 2024 года</t>
  </si>
  <si>
    <t>РК-ЛС-5№025805</t>
  </si>
  <si>
    <t xml:space="preserve">
РК-ЛС-5№025806
</t>
  </si>
  <si>
    <t>«СК-Фармация» ЖШС Басқарма Төрағасының м.а.
2024 жылғы «03» шілдедегі
№ 05-02/363 бұйрығына № 1 қосымша</t>
  </si>
  <si>
    <t>Приложение № 1 к приказу 
и.о. Председателя Правления ТОО «СК-Фармация»  
от «03» июля 2024 года № 05-02/363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</si>
</sst>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7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3" borderId="1" xfId="1" applyNumberFormat="1" applyFont="1" applyFill="1" applyBorder="1" applyAlignment="1">
      <alignment horizontal="left" vertical="center" wrapText="1"/>
    </xf>
    <xf numFmtId="164" fontId="11" fillId="0" borderId="1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3" fontId="7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3" fontId="10" fillId="0" borderId="1" xfId="1" applyNumberFormat="1" applyFont="1" applyBorder="1" applyAlignment="1">
      <alignment horizontal="left" vertical="center" wrapText="1"/>
    </xf>
    <xf numFmtId="43" fontId="10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5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1"/>
  <sheetViews>
    <sheetView tabSelected="1" zoomScale="40" zoomScaleNormal="40" zoomScaleSheetLayoutView="70" workbookViewId="0">
      <selection activeCell="B2" sqref="B2:F7"/>
    </sheetView>
  </sheetViews>
  <sheetFormatPr defaultRowHeight="15.75" x14ac:dyDescent="0.25"/>
  <cols>
    <col min="1" max="1" width="9.140625" style="2"/>
    <col min="2" max="2" width="5.85546875" style="2" customWidth="1"/>
    <col min="3" max="3" width="16.85546875" style="2" customWidth="1"/>
    <col min="4" max="4" width="25.42578125" style="2" customWidth="1"/>
    <col min="5" max="5" width="32.85546875" style="2" customWidth="1"/>
    <col min="6" max="6" width="50.140625" style="1" customWidth="1"/>
    <col min="7" max="7" width="25.7109375" style="2" customWidth="1"/>
    <col min="8" max="8" width="27.5703125" style="2" customWidth="1"/>
    <col min="9" max="10" width="23.7109375" style="2" customWidth="1"/>
    <col min="11" max="11" width="28.42578125" style="2" customWidth="1"/>
    <col min="12" max="12" width="28" style="2" customWidth="1"/>
    <col min="13" max="13" width="34.28515625" style="3" customWidth="1"/>
    <col min="14" max="14" width="40.140625" style="3" customWidth="1"/>
    <col min="15" max="15" width="47.140625" style="3" customWidth="1"/>
    <col min="16" max="16" width="26.7109375" style="2" customWidth="1"/>
    <col min="17" max="18" width="29" style="2" customWidth="1"/>
    <col min="19" max="19" width="29.7109375" style="2" customWidth="1"/>
    <col min="20" max="16384" width="9.140625" style="2"/>
  </cols>
  <sheetData>
    <row r="2" spans="2:19" ht="15.75" customHeight="1" x14ac:dyDescent="0.25">
      <c r="B2" s="23" t="s">
        <v>72</v>
      </c>
      <c r="C2" s="23"/>
      <c r="D2" s="23"/>
      <c r="E2" s="23"/>
      <c r="F2" s="23"/>
      <c r="P2" s="24" t="s">
        <v>73</v>
      </c>
      <c r="Q2" s="24"/>
      <c r="R2" s="24"/>
      <c r="S2" s="24"/>
    </row>
    <row r="3" spans="2:19" ht="15.75" customHeight="1" x14ac:dyDescent="0.25">
      <c r="B3" s="23"/>
      <c r="C3" s="23"/>
      <c r="D3" s="23"/>
      <c r="E3" s="23"/>
      <c r="F3" s="23"/>
      <c r="P3" s="24"/>
      <c r="Q3" s="24"/>
      <c r="R3" s="24"/>
      <c r="S3" s="24"/>
    </row>
    <row r="4" spans="2:19" ht="15.75" customHeight="1" x14ac:dyDescent="0.25">
      <c r="B4" s="23"/>
      <c r="C4" s="23"/>
      <c r="D4" s="23"/>
      <c r="E4" s="23"/>
      <c r="F4" s="23"/>
      <c r="P4" s="24"/>
      <c r="Q4" s="24"/>
      <c r="R4" s="24"/>
      <c r="S4" s="24"/>
    </row>
    <row r="5" spans="2:19" ht="15.75" customHeight="1" x14ac:dyDescent="0.25">
      <c r="B5" s="23"/>
      <c r="C5" s="23"/>
      <c r="D5" s="23"/>
      <c r="E5" s="23"/>
      <c r="F5" s="23"/>
      <c r="P5" s="24"/>
      <c r="Q5" s="24"/>
      <c r="R5" s="24"/>
      <c r="S5" s="24"/>
    </row>
    <row r="6" spans="2:19" ht="15.75" customHeight="1" x14ac:dyDescent="0.25">
      <c r="B6" s="23"/>
      <c r="C6" s="23"/>
      <c r="D6" s="23"/>
      <c r="E6" s="23"/>
      <c r="F6" s="23"/>
      <c r="P6" s="24"/>
      <c r="Q6" s="24"/>
      <c r="R6" s="24"/>
      <c r="S6" s="24"/>
    </row>
    <row r="7" spans="2:19" ht="15.75" customHeight="1" x14ac:dyDescent="0.25">
      <c r="B7" s="23"/>
      <c r="C7" s="23"/>
      <c r="D7" s="23"/>
      <c r="E7" s="23"/>
      <c r="F7" s="23"/>
      <c r="P7" s="24"/>
      <c r="Q7" s="24"/>
      <c r="R7" s="24"/>
      <c r="S7" s="24"/>
    </row>
    <row r="8" spans="2:19" ht="15.75" customHeight="1" x14ac:dyDescent="0.25">
      <c r="S8" s="4"/>
    </row>
    <row r="9" spans="2:19" ht="45.75" customHeight="1" x14ac:dyDescent="0.25">
      <c r="B9" s="25" t="s">
        <v>5</v>
      </c>
      <c r="C9" s="26" t="s">
        <v>0</v>
      </c>
      <c r="D9" s="26" t="s">
        <v>6</v>
      </c>
      <c r="E9" s="21" t="s">
        <v>7</v>
      </c>
      <c r="F9" s="21" t="s">
        <v>8</v>
      </c>
      <c r="G9" s="21" t="s">
        <v>9</v>
      </c>
      <c r="H9" s="22" t="s">
        <v>10</v>
      </c>
      <c r="I9" s="21" t="s">
        <v>2</v>
      </c>
      <c r="J9" s="21" t="s">
        <v>1</v>
      </c>
      <c r="K9" s="21" t="s">
        <v>4</v>
      </c>
      <c r="L9" s="22" t="s">
        <v>3</v>
      </c>
      <c r="M9" s="21" t="s">
        <v>11</v>
      </c>
      <c r="N9" s="21" t="s">
        <v>12</v>
      </c>
      <c r="O9" s="21" t="s">
        <v>13</v>
      </c>
      <c r="P9" s="25" t="s">
        <v>14</v>
      </c>
      <c r="Q9" s="25" t="s">
        <v>15</v>
      </c>
      <c r="R9" s="25"/>
      <c r="S9" s="25"/>
    </row>
    <row r="10" spans="2:19" ht="143.25" customHeight="1" x14ac:dyDescent="0.25">
      <c r="B10" s="25"/>
      <c r="C10" s="26"/>
      <c r="D10" s="26"/>
      <c r="E10" s="21"/>
      <c r="F10" s="21"/>
      <c r="G10" s="21"/>
      <c r="H10" s="22"/>
      <c r="I10" s="21"/>
      <c r="J10" s="21"/>
      <c r="K10" s="21"/>
      <c r="L10" s="22"/>
      <c r="M10" s="21"/>
      <c r="N10" s="21"/>
      <c r="O10" s="21"/>
      <c r="P10" s="25"/>
      <c r="Q10" s="17" t="s">
        <v>67</v>
      </c>
      <c r="R10" s="17" t="s">
        <v>68</v>
      </c>
      <c r="S10" s="17" t="s">
        <v>69</v>
      </c>
    </row>
    <row r="11" spans="2:19" s="14" customFormat="1" ht="76.5" customHeight="1" x14ac:dyDescent="0.25">
      <c r="B11" s="20">
        <v>1</v>
      </c>
      <c r="C11" s="8">
        <v>241883</v>
      </c>
      <c r="D11" s="9" t="s">
        <v>16</v>
      </c>
      <c r="E11" s="10" t="s">
        <v>20</v>
      </c>
      <c r="F11" s="10" t="s">
        <v>21</v>
      </c>
      <c r="G11" s="11" t="s">
        <v>17</v>
      </c>
      <c r="H11" s="18">
        <v>0.78</v>
      </c>
      <c r="I11" s="19">
        <v>0.72</v>
      </c>
      <c r="J11" s="19">
        <v>0.7</v>
      </c>
      <c r="K11" s="12">
        <f t="shared" ref="K11:K21" si="0">I11*P11</f>
        <v>2656.7999999999997</v>
      </c>
      <c r="L11" s="12">
        <f t="shared" ref="L11:L21" si="1">J11*P11</f>
        <v>2583</v>
      </c>
      <c r="M11" s="5" t="s">
        <v>55</v>
      </c>
      <c r="N11" s="5" t="s">
        <v>44</v>
      </c>
      <c r="O11" s="5" t="s">
        <v>45</v>
      </c>
      <c r="P11" s="13">
        <f>SUM(Q11:S11)</f>
        <v>3690</v>
      </c>
      <c r="Q11" s="16">
        <v>2640</v>
      </c>
      <c r="R11" s="16">
        <v>1050</v>
      </c>
      <c r="S11" s="16">
        <v>0</v>
      </c>
    </row>
    <row r="12" spans="2:19" s="15" customFormat="1" ht="46.5" x14ac:dyDescent="0.25">
      <c r="B12" s="20">
        <v>2</v>
      </c>
      <c r="C12" s="8">
        <v>241884</v>
      </c>
      <c r="D12" s="9" t="s">
        <v>16</v>
      </c>
      <c r="E12" s="10" t="s">
        <v>20</v>
      </c>
      <c r="F12" s="10" t="s">
        <v>22</v>
      </c>
      <c r="G12" s="11" t="s">
        <v>17</v>
      </c>
      <c r="H12" s="18">
        <v>1.22</v>
      </c>
      <c r="I12" s="19">
        <v>1.1299999999999999</v>
      </c>
      <c r="J12" s="19">
        <v>1.0900000000000001</v>
      </c>
      <c r="K12" s="12">
        <f t="shared" si="0"/>
        <v>7017.2999999999993</v>
      </c>
      <c r="L12" s="12">
        <f t="shared" si="1"/>
        <v>6768.9000000000005</v>
      </c>
      <c r="M12" s="5" t="s">
        <v>43</v>
      </c>
      <c r="N12" s="5" t="s">
        <v>44</v>
      </c>
      <c r="O12" s="5" t="s">
        <v>45</v>
      </c>
      <c r="P12" s="13">
        <f t="shared" ref="P12:P21" si="2">SUM(Q12:S12)</f>
        <v>6210</v>
      </c>
      <c r="Q12" s="16">
        <v>5110</v>
      </c>
      <c r="R12" s="16">
        <v>1100</v>
      </c>
      <c r="S12" s="16">
        <v>0</v>
      </c>
    </row>
    <row r="13" spans="2:19" s="15" customFormat="1" ht="46.5" x14ac:dyDescent="0.25">
      <c r="B13" s="20">
        <v>3</v>
      </c>
      <c r="C13" s="8">
        <v>241886</v>
      </c>
      <c r="D13" s="9" t="s">
        <v>18</v>
      </c>
      <c r="E13" s="10" t="s">
        <v>23</v>
      </c>
      <c r="F13" s="10" t="s">
        <v>24</v>
      </c>
      <c r="G13" s="11" t="s">
        <v>19</v>
      </c>
      <c r="H13" s="18">
        <v>2465.5700000000002</v>
      </c>
      <c r="I13" s="19">
        <v>2292.98</v>
      </c>
      <c r="J13" s="19">
        <v>2219.0100000000002</v>
      </c>
      <c r="K13" s="12">
        <f t="shared" si="0"/>
        <v>158896635.06</v>
      </c>
      <c r="L13" s="12">
        <f t="shared" si="1"/>
        <v>153770735.97000003</v>
      </c>
      <c r="M13" s="6" t="s">
        <v>70</v>
      </c>
      <c r="N13" s="5" t="s">
        <v>46</v>
      </c>
      <c r="O13" s="5" t="s">
        <v>59</v>
      </c>
      <c r="P13" s="13">
        <f t="shared" si="2"/>
        <v>69297</v>
      </c>
      <c r="Q13" s="16">
        <v>53877</v>
      </c>
      <c r="R13" s="16">
        <v>15420</v>
      </c>
      <c r="S13" s="16">
        <v>0</v>
      </c>
    </row>
    <row r="14" spans="2:19" s="15" customFormat="1" ht="69.75" x14ac:dyDescent="0.25">
      <c r="B14" s="20">
        <v>4</v>
      </c>
      <c r="C14" s="8">
        <v>241906</v>
      </c>
      <c r="D14" s="9" t="s">
        <v>18</v>
      </c>
      <c r="E14" s="10" t="s">
        <v>23</v>
      </c>
      <c r="F14" s="10" t="s">
        <v>25</v>
      </c>
      <c r="G14" s="11" t="s">
        <v>19</v>
      </c>
      <c r="H14" s="18">
        <v>3501.46</v>
      </c>
      <c r="I14" s="19">
        <v>3256.35</v>
      </c>
      <c r="J14" s="19">
        <v>3151.31</v>
      </c>
      <c r="K14" s="12">
        <f t="shared" si="0"/>
        <v>45751717.5</v>
      </c>
      <c r="L14" s="12">
        <f t="shared" si="1"/>
        <v>44275905.5</v>
      </c>
      <c r="M14" s="6" t="s">
        <v>71</v>
      </c>
      <c r="N14" s="5" t="s">
        <v>46</v>
      </c>
      <c r="O14" s="5" t="s">
        <v>59</v>
      </c>
      <c r="P14" s="13">
        <f t="shared" si="2"/>
        <v>14050</v>
      </c>
      <c r="Q14" s="16">
        <v>12600</v>
      </c>
      <c r="R14" s="16">
        <v>1450</v>
      </c>
      <c r="S14" s="16">
        <v>0</v>
      </c>
    </row>
    <row r="15" spans="2:19" s="15" customFormat="1" ht="69.75" x14ac:dyDescent="0.25">
      <c r="B15" s="20">
        <v>5</v>
      </c>
      <c r="C15" s="8">
        <v>241947</v>
      </c>
      <c r="D15" s="9" t="s">
        <v>16</v>
      </c>
      <c r="E15" s="10" t="s">
        <v>26</v>
      </c>
      <c r="F15" s="10" t="s">
        <v>27</v>
      </c>
      <c r="G15" s="11" t="s">
        <v>28</v>
      </c>
      <c r="H15" s="18">
        <v>20036.490000000002</v>
      </c>
      <c r="I15" s="19">
        <v>18633.93</v>
      </c>
      <c r="J15" s="19">
        <v>18032.84</v>
      </c>
      <c r="K15" s="12">
        <f t="shared" si="0"/>
        <v>3987661.02</v>
      </c>
      <c r="L15" s="12">
        <f t="shared" si="1"/>
        <v>3859027.7600000002</v>
      </c>
      <c r="M15" s="5" t="s">
        <v>56</v>
      </c>
      <c r="N15" s="5" t="s">
        <v>62</v>
      </c>
      <c r="O15" s="5" t="s">
        <v>60</v>
      </c>
      <c r="P15" s="13">
        <f t="shared" si="2"/>
        <v>214</v>
      </c>
      <c r="Q15" s="16">
        <v>109</v>
      </c>
      <c r="R15" s="16">
        <v>105</v>
      </c>
      <c r="S15" s="16">
        <v>0</v>
      </c>
    </row>
    <row r="16" spans="2:19" s="15" customFormat="1" ht="93" x14ac:dyDescent="0.25">
      <c r="B16" s="20">
        <v>6</v>
      </c>
      <c r="C16" s="8">
        <v>240352</v>
      </c>
      <c r="D16" s="9" t="s">
        <v>16</v>
      </c>
      <c r="E16" s="10" t="s">
        <v>29</v>
      </c>
      <c r="F16" s="10" t="s">
        <v>30</v>
      </c>
      <c r="G16" s="11" t="s">
        <v>31</v>
      </c>
      <c r="H16" s="18">
        <v>9693.77</v>
      </c>
      <c r="I16" s="19">
        <v>9015.2000000000007</v>
      </c>
      <c r="J16" s="19">
        <v>8724.39</v>
      </c>
      <c r="K16" s="12">
        <f t="shared" si="0"/>
        <v>56354015.200000003</v>
      </c>
      <c r="L16" s="12">
        <f t="shared" si="1"/>
        <v>54536161.889999993</v>
      </c>
      <c r="M16" s="5" t="s">
        <v>47</v>
      </c>
      <c r="N16" s="5" t="s">
        <v>49</v>
      </c>
      <c r="O16" s="5" t="s">
        <v>61</v>
      </c>
      <c r="P16" s="13">
        <f t="shared" si="2"/>
        <v>6251</v>
      </c>
      <c r="Q16" s="16">
        <v>5319</v>
      </c>
      <c r="R16" s="16">
        <v>816</v>
      </c>
      <c r="S16" s="16">
        <v>116</v>
      </c>
    </row>
    <row r="17" spans="2:19" s="15" customFormat="1" ht="93" x14ac:dyDescent="0.25">
      <c r="B17" s="20">
        <v>7</v>
      </c>
      <c r="C17" s="8">
        <v>240354</v>
      </c>
      <c r="D17" s="9" t="s">
        <v>16</v>
      </c>
      <c r="E17" s="10" t="s">
        <v>29</v>
      </c>
      <c r="F17" s="10" t="s">
        <v>32</v>
      </c>
      <c r="G17" s="11" t="s">
        <v>33</v>
      </c>
      <c r="H17" s="18">
        <v>9693.77</v>
      </c>
      <c r="I17" s="19">
        <v>9015.2000000000007</v>
      </c>
      <c r="J17" s="19">
        <v>8724.39</v>
      </c>
      <c r="K17" s="12">
        <f t="shared" si="0"/>
        <v>176283220.80000001</v>
      </c>
      <c r="L17" s="12">
        <f t="shared" si="1"/>
        <v>170596722.06</v>
      </c>
      <c r="M17" s="5" t="s">
        <v>48</v>
      </c>
      <c r="N17" s="5" t="s">
        <v>49</v>
      </c>
      <c r="O17" s="5" t="s">
        <v>61</v>
      </c>
      <c r="P17" s="13">
        <f t="shared" si="2"/>
        <v>19554</v>
      </c>
      <c r="Q17" s="16">
        <v>19554</v>
      </c>
      <c r="R17" s="16">
        <v>0</v>
      </c>
      <c r="S17" s="16">
        <v>0</v>
      </c>
    </row>
    <row r="18" spans="2:19" s="15" customFormat="1" ht="46.5" x14ac:dyDescent="0.25">
      <c r="B18" s="20">
        <v>8</v>
      </c>
      <c r="C18" s="8">
        <v>241920</v>
      </c>
      <c r="D18" s="9" t="s">
        <v>16</v>
      </c>
      <c r="E18" s="10" t="s">
        <v>34</v>
      </c>
      <c r="F18" s="10" t="s">
        <v>35</v>
      </c>
      <c r="G18" s="11" t="s">
        <v>17</v>
      </c>
      <c r="H18" s="18">
        <v>2066.2399999999998</v>
      </c>
      <c r="I18" s="19">
        <v>1921.6</v>
      </c>
      <c r="J18" s="19">
        <v>1859.61</v>
      </c>
      <c r="K18" s="12">
        <f t="shared" si="0"/>
        <v>269024</v>
      </c>
      <c r="L18" s="12">
        <f t="shared" si="1"/>
        <v>260345.4</v>
      </c>
      <c r="M18" s="5" t="s">
        <v>57</v>
      </c>
      <c r="N18" s="5" t="s">
        <v>58</v>
      </c>
      <c r="O18" s="5" t="s">
        <v>63</v>
      </c>
      <c r="P18" s="13">
        <f t="shared" si="2"/>
        <v>140</v>
      </c>
      <c r="Q18" s="16">
        <v>84</v>
      </c>
      <c r="R18" s="16">
        <v>56</v>
      </c>
      <c r="S18" s="16">
        <v>0</v>
      </c>
    </row>
    <row r="19" spans="2:19" s="15" customFormat="1" ht="69.75" x14ac:dyDescent="0.25">
      <c r="B19" s="20">
        <v>9</v>
      </c>
      <c r="C19" s="6">
        <v>240931</v>
      </c>
      <c r="D19" s="9" t="s">
        <v>16</v>
      </c>
      <c r="E19" s="7" t="s">
        <v>36</v>
      </c>
      <c r="F19" s="7" t="s">
        <v>37</v>
      </c>
      <c r="G19" s="6" t="s">
        <v>28</v>
      </c>
      <c r="H19" s="18">
        <v>136063</v>
      </c>
      <c r="I19" s="19">
        <v>127899.22</v>
      </c>
      <c r="J19" s="19">
        <v>123817.33</v>
      </c>
      <c r="K19" s="12">
        <f t="shared" si="0"/>
        <v>1534790.6400000001</v>
      </c>
      <c r="L19" s="12">
        <f t="shared" si="1"/>
        <v>1485807.96</v>
      </c>
      <c r="M19" s="5" t="s">
        <v>50</v>
      </c>
      <c r="N19" s="5" t="s">
        <v>51</v>
      </c>
      <c r="O19" s="5" t="s">
        <v>64</v>
      </c>
      <c r="P19" s="13">
        <f t="shared" si="2"/>
        <v>12</v>
      </c>
      <c r="Q19" s="16">
        <v>12</v>
      </c>
      <c r="R19" s="16">
        <v>0</v>
      </c>
      <c r="S19" s="16">
        <v>0</v>
      </c>
    </row>
    <row r="20" spans="2:19" s="15" customFormat="1" ht="116.25" x14ac:dyDescent="0.25">
      <c r="B20" s="20">
        <v>10</v>
      </c>
      <c r="C20" s="6">
        <v>241592</v>
      </c>
      <c r="D20" s="9" t="s">
        <v>16</v>
      </c>
      <c r="E20" s="7" t="s">
        <v>38</v>
      </c>
      <c r="F20" s="7" t="s">
        <v>39</v>
      </c>
      <c r="G20" s="6" t="s">
        <v>40</v>
      </c>
      <c r="H20" s="18">
        <v>15451</v>
      </c>
      <c r="I20" s="19">
        <v>14369.43</v>
      </c>
      <c r="J20" s="19">
        <v>13905.9</v>
      </c>
      <c r="K20" s="12">
        <f t="shared" si="0"/>
        <v>402344.04000000004</v>
      </c>
      <c r="L20" s="12">
        <f t="shared" si="1"/>
        <v>389365.2</v>
      </c>
      <c r="M20" s="5" t="s">
        <v>52</v>
      </c>
      <c r="N20" s="5" t="s">
        <v>53</v>
      </c>
      <c r="O20" s="5" t="s">
        <v>65</v>
      </c>
      <c r="P20" s="13">
        <f t="shared" si="2"/>
        <v>28</v>
      </c>
      <c r="Q20" s="16">
        <v>28</v>
      </c>
      <c r="R20" s="16">
        <v>0</v>
      </c>
      <c r="S20" s="16">
        <v>0</v>
      </c>
    </row>
    <row r="21" spans="2:19" s="15" customFormat="1" ht="69.75" x14ac:dyDescent="0.25">
      <c r="B21" s="20">
        <v>11</v>
      </c>
      <c r="C21" s="6">
        <v>241959</v>
      </c>
      <c r="D21" s="9" t="s">
        <v>16</v>
      </c>
      <c r="E21" s="7" t="s">
        <v>41</v>
      </c>
      <c r="F21" s="7" t="s">
        <v>42</v>
      </c>
      <c r="G21" s="6" t="s">
        <v>19</v>
      </c>
      <c r="H21" s="18">
        <v>16919.47</v>
      </c>
      <c r="I21" s="19">
        <v>15735.1</v>
      </c>
      <c r="J21" s="19">
        <v>15227.52</v>
      </c>
      <c r="K21" s="12">
        <f t="shared" si="0"/>
        <v>13736742.300000001</v>
      </c>
      <c r="L21" s="12">
        <f t="shared" si="1"/>
        <v>13293624.960000001</v>
      </c>
      <c r="M21" s="5" t="s">
        <v>54</v>
      </c>
      <c r="N21" s="5" t="s">
        <v>41</v>
      </c>
      <c r="O21" s="5" t="s">
        <v>66</v>
      </c>
      <c r="P21" s="13">
        <f t="shared" si="2"/>
        <v>873</v>
      </c>
      <c r="Q21" s="16">
        <v>398</v>
      </c>
      <c r="R21" s="16">
        <v>438</v>
      </c>
      <c r="S21" s="16">
        <v>37</v>
      </c>
    </row>
  </sheetData>
  <autoFilter ref="A10:S10">
    <filterColumn colId="16" showButton="0"/>
    <filterColumn colId="18" showButton="0"/>
  </autoFilter>
  <mergeCells count="18">
    <mergeCell ref="B2:F7"/>
    <mergeCell ref="P2:S7"/>
    <mergeCell ref="B9:B10"/>
    <mergeCell ref="K9:K10"/>
    <mergeCell ref="N9:N10"/>
    <mergeCell ref="O9:O10"/>
    <mergeCell ref="Q9:S9"/>
    <mergeCell ref="P9:P10"/>
    <mergeCell ref="M9:M10"/>
    <mergeCell ref="G9:G10"/>
    <mergeCell ref="C9:C10"/>
    <mergeCell ref="D9:D10"/>
    <mergeCell ref="E9:E10"/>
    <mergeCell ref="F9:F10"/>
    <mergeCell ref="L9:L10"/>
    <mergeCell ref="H9:H10"/>
    <mergeCell ref="I9:I10"/>
    <mergeCell ref="J9:J10"/>
  </mergeCells>
  <pageMargins left="0.23622047244094491" right="0.23622047244094491" top="0.74803149606299213" bottom="0.74803149606299213" header="0.31496062992125984" footer="0.31496062992125984"/>
  <pageSetup paperSize="9" scale="2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2024-07-03T05:37:52Z</dcterms:modified>
</cp:coreProperties>
</file>